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2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<sst xmlns="http://schemas.openxmlformats.org/spreadsheetml/2006/main" count="14">
  <si>
    <t>厦门特拍拍卖有限公司拍品明细表（不含车牌）</t>
  </si>
  <si>
    <t>序号</t>
  </si>
  <si>
    <t>车牌号码</t>
  </si>
  <si>
    <t>车辆名称</t>
  </si>
  <si>
    <t>规格型号</t>
  </si>
  <si>
    <t>排量（L）</t>
  </si>
  <si>
    <t xml:space="preserve"> 登记日期</t>
  </si>
  <si>
    <t>计量单位</t>
  </si>
  <si>
    <t>评估价值</t>
  </si>
  <si>
    <t>重置全价</t>
  </si>
  <si>
    <t>成新率</t>
  </si>
  <si>
    <t>评估现值</t>
  </si>
  <si>
    <t>起拍价（元）</t>
  </si>
  <si>
    <t>辆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</si>
</sst>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_ "/>
    <numFmt numFmtId="178" formatCode="yyyy&quot;年&quot;m&quot;月&quot;;@"/>
    <numFmt numFmtId="179" formatCode="0_);[Red]\(0\)"/>
  </numFmts>
  <fonts count="23">
    <font>
      <sz val="12"/>
      <name val="宋体"/>
      <charset val="134"/>
    </font>
    <font>
      <b/>
      <sz val="2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28" borderId="9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9" fillId="8" borderId="2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78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" xfId="0" applyFont="1" applyFill="1" applyBorder="1" applyAlignment="1" applyProtection="1">
      <alignment horizontal="center" vertical="center" wrapText="1" shrinkToFit="1"/>
      <protection locked="0"/>
    </xf>
    <xf numFmtId="177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" xfId="0" applyNumberFormat="1" applyFont="1" applyFill="1" applyBorder="1" applyAlignment="1" applyProtection="1">
      <alignment horizontal="center" vertical="center" shrinkToFit="1"/>
    </xf>
    <xf numFmtId="178" fontId="2" fillId="0" borderId="1" xfId="0" applyNumberFormat="1" applyFont="1" applyFill="1" applyBorder="1" applyAlignment="1" applyProtection="1">
      <alignment horizontal="center" vertical="center" wrapText="1" shrinkToFit="1"/>
    </xf>
    <xf numFmtId="0" fontId="2" fillId="0" borderId="1" xfId="0" applyNumberFormat="1" applyFont="1" applyFill="1" applyBorder="1" applyAlignment="1" applyProtection="1">
      <alignment horizontal="center" vertical="center" wrapText="1" shrinkToFit="1"/>
    </xf>
    <xf numFmtId="176" fontId="0" fillId="0" borderId="1" xfId="0" applyNumberFormat="1" applyBorder="1" applyAlignment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 shrinkToFi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9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79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9" fontId="2" fillId="0" borderId="1" xfId="0" applyNumberFormat="1" applyFont="1" applyFill="1" applyBorder="1" applyAlignment="1" applyProtection="1">
      <alignment horizontal="center" vertical="center" shrinkToFit="1"/>
    </xf>
    <xf numFmtId="179" fontId="2" fillId="0" borderId="1" xfId="0" applyNumberFormat="1" applyFont="1" applyFill="1" applyBorder="1" applyAlignment="1" applyProtection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Administrator\Desktop\&#20844;&#36710;&#35780;&#20272;&#26126;&#32454;&#34920;&#65288;2018-5.22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评估计算表 "/>
      <sheetName val="询价表"/>
      <sheetName val="基本信息表"/>
      <sheetName val="报废规定"/>
      <sheetName val="成新率参考表"/>
      <sheetName val="闽B928KD"/>
      <sheetName val="Sheet2"/>
    </sheetNames>
    <sheetDataSet>
      <sheetData sheetId="0" refreshError="1">
        <row r="4">
          <cell r="A4">
            <v>1</v>
          </cell>
          <cell r="B4" t="str">
            <v>闽B928KD</v>
          </cell>
          <cell r="C4" t="str">
            <v>小型轿车</v>
          </cell>
          <cell r="D4" t="str">
            <v>桑塔纳牌SVW7182HQD</v>
          </cell>
        </row>
        <row r="4">
          <cell r="J4">
            <v>79170</v>
          </cell>
          <cell r="K4">
            <v>40071</v>
          </cell>
        </row>
        <row r="4">
          <cell r="P4">
            <v>0.23</v>
          </cell>
        </row>
        <row r="5">
          <cell r="A5">
            <v>2</v>
          </cell>
          <cell r="B5" t="str">
            <v>闽B211KE</v>
          </cell>
          <cell r="C5" t="str">
            <v>轻型普通货车</v>
          </cell>
          <cell r="D5" t="str">
            <v>长城牌CC1027S</v>
          </cell>
        </row>
        <row r="5">
          <cell r="J5">
            <v>52576</v>
          </cell>
          <cell r="K5">
            <v>38930</v>
          </cell>
        </row>
        <row r="5">
          <cell r="P5">
            <v>0.05</v>
          </cell>
        </row>
        <row r="6">
          <cell r="A6">
            <v>3</v>
          </cell>
          <cell r="B6" t="str">
            <v>闽B778KD</v>
          </cell>
          <cell r="C6" t="str">
            <v>小型越野客车</v>
          </cell>
          <cell r="D6" t="str">
            <v>猎豹CJY6470E</v>
          </cell>
        </row>
        <row r="6">
          <cell r="J6">
            <v>143712</v>
          </cell>
          <cell r="K6">
            <v>37782</v>
          </cell>
        </row>
        <row r="6">
          <cell r="P6">
            <v>0.06</v>
          </cell>
        </row>
        <row r="7">
          <cell r="A7">
            <v>4</v>
          </cell>
          <cell r="B7" t="str">
            <v>闽B259KD</v>
          </cell>
          <cell r="C7" t="str">
            <v>轻型普通货车</v>
          </cell>
          <cell r="D7" t="str">
            <v>东风牌2N1022U2N</v>
          </cell>
        </row>
        <row r="7">
          <cell r="J7">
            <v>52576</v>
          </cell>
          <cell r="K7">
            <v>40189</v>
          </cell>
        </row>
        <row r="7">
          <cell r="P7">
            <v>0.09</v>
          </cell>
        </row>
        <row r="8">
          <cell r="A8">
            <v>5</v>
          </cell>
          <cell r="B8" t="str">
            <v>闽B286KE</v>
          </cell>
          <cell r="C8" t="str">
            <v>轿车</v>
          </cell>
          <cell r="D8" t="str">
            <v>中华牌SY7201M</v>
          </cell>
        </row>
        <row r="8">
          <cell r="J8">
            <v>80690</v>
          </cell>
          <cell r="K8">
            <v>39590</v>
          </cell>
        </row>
        <row r="8">
          <cell r="P8">
            <v>0.08</v>
          </cell>
        </row>
        <row r="9">
          <cell r="A9">
            <v>6</v>
          </cell>
          <cell r="B9" t="str">
            <v>闽B025KD</v>
          </cell>
          <cell r="C9" t="str">
            <v>小型普通客车</v>
          </cell>
          <cell r="D9" t="str">
            <v>华泰圣达菲牌SDH6454M4</v>
          </cell>
        </row>
        <row r="9">
          <cell r="J9">
            <v>47257</v>
          </cell>
          <cell r="K9">
            <v>40756</v>
          </cell>
        </row>
        <row r="9">
          <cell r="P9">
            <v>0.17</v>
          </cell>
        </row>
        <row r="10">
          <cell r="A10">
            <v>7</v>
          </cell>
          <cell r="B10" t="str">
            <v>闽B569KE</v>
          </cell>
          <cell r="C10" t="str">
            <v>轿车</v>
          </cell>
          <cell r="D10" t="str">
            <v>别克牌SGM7161LEAT</v>
          </cell>
        </row>
        <row r="10">
          <cell r="J10">
            <v>97406</v>
          </cell>
          <cell r="K10">
            <v>39363</v>
          </cell>
        </row>
        <row r="10">
          <cell r="P10">
            <v>0.15</v>
          </cell>
        </row>
        <row r="11">
          <cell r="A11">
            <v>8</v>
          </cell>
          <cell r="B11" t="str">
            <v>闽B238KE</v>
          </cell>
          <cell r="C11" t="str">
            <v>小型普通客车</v>
          </cell>
          <cell r="D11" t="str">
            <v>猎豹CFA6470C</v>
          </cell>
        </row>
        <row r="11">
          <cell r="J11">
            <v>120353</v>
          </cell>
          <cell r="K11">
            <v>39281</v>
          </cell>
        </row>
        <row r="11">
          <cell r="P11">
            <v>0.11</v>
          </cell>
        </row>
        <row r="12">
          <cell r="A12">
            <v>9</v>
          </cell>
          <cell r="B12" t="str">
            <v>闽B036KD</v>
          </cell>
          <cell r="C12" t="str">
            <v>轿车</v>
          </cell>
          <cell r="D12" t="str">
            <v>帕萨特SVW7203FPI</v>
          </cell>
        </row>
        <row r="12">
          <cell r="J12">
            <v>144592</v>
          </cell>
          <cell r="K12">
            <v>39480</v>
          </cell>
        </row>
        <row r="13">
          <cell r="A13">
            <v>10</v>
          </cell>
          <cell r="B13" t="str">
            <v>闽B729KD</v>
          </cell>
          <cell r="C13" t="str">
            <v>小型普通客车</v>
          </cell>
          <cell r="D13" t="str">
            <v>北京现代BH6430MW</v>
          </cell>
        </row>
        <row r="13">
          <cell r="J13">
            <v>136993</v>
          </cell>
          <cell r="K13">
            <v>39604</v>
          </cell>
        </row>
        <row r="13">
          <cell r="P13">
            <v>0.1</v>
          </cell>
        </row>
        <row r="14">
          <cell r="A14">
            <v>11</v>
          </cell>
          <cell r="B14" t="str">
            <v>闽B600KD</v>
          </cell>
          <cell r="C14" t="str">
            <v>轻型普通货车</v>
          </cell>
          <cell r="D14" t="str">
            <v>长城牌CC1021PS05</v>
          </cell>
        </row>
        <row r="14">
          <cell r="J14">
            <v>78410</v>
          </cell>
          <cell r="K14">
            <v>40034</v>
          </cell>
        </row>
        <row r="14">
          <cell r="P14">
            <v>0.13</v>
          </cell>
        </row>
        <row r="15">
          <cell r="A15">
            <v>12</v>
          </cell>
          <cell r="B15" t="str">
            <v>闽B009KD</v>
          </cell>
          <cell r="C15" t="str">
            <v>轿车</v>
          </cell>
          <cell r="D15" t="str">
            <v>北京现代BH7162AW</v>
          </cell>
        </row>
        <row r="15">
          <cell r="J15">
            <v>67773</v>
          </cell>
          <cell r="K15">
            <v>39428</v>
          </cell>
        </row>
        <row r="15">
          <cell r="P15">
            <v>0.16</v>
          </cell>
        </row>
        <row r="16">
          <cell r="A16">
            <v>13</v>
          </cell>
          <cell r="B16" t="str">
            <v>闽B902KE</v>
          </cell>
          <cell r="C16" t="str">
            <v>轿车</v>
          </cell>
          <cell r="D16" t="str">
            <v>桑塔纳牌SVW7182HQI</v>
          </cell>
        </row>
        <row r="16">
          <cell r="J16">
            <v>75371</v>
          </cell>
          <cell r="K16">
            <v>39528</v>
          </cell>
        </row>
        <row r="16">
          <cell r="P16">
            <v>0.05</v>
          </cell>
        </row>
        <row r="17">
          <cell r="A17">
            <v>14</v>
          </cell>
          <cell r="B17" t="str">
            <v>闽B229KD</v>
          </cell>
          <cell r="C17" t="str">
            <v>小型轿车</v>
          </cell>
          <cell r="D17" t="str">
            <v>帕萨特牌SVW7203ERI</v>
          </cell>
        </row>
        <row r="17">
          <cell r="J17">
            <v>83045</v>
          </cell>
          <cell r="K17">
            <v>39818</v>
          </cell>
        </row>
        <row r="17">
          <cell r="P17">
            <v>0.05</v>
          </cell>
        </row>
        <row r="18">
          <cell r="A18">
            <v>15</v>
          </cell>
          <cell r="B18" t="str">
            <v>闽B355KD</v>
          </cell>
          <cell r="C18" t="str">
            <v>轻型普通货车</v>
          </cell>
          <cell r="D18" t="str">
            <v>长城牌CC1021PA03</v>
          </cell>
        </row>
        <row r="18">
          <cell r="J18">
            <v>52576</v>
          </cell>
          <cell r="K18">
            <v>40534</v>
          </cell>
        </row>
        <row r="18">
          <cell r="P18">
            <v>0.18</v>
          </cell>
        </row>
        <row r="19">
          <cell r="A19">
            <v>16</v>
          </cell>
          <cell r="B19" t="str">
            <v>闽B089KD</v>
          </cell>
          <cell r="C19" t="str">
            <v>轿车</v>
          </cell>
          <cell r="D19" t="str">
            <v>桑塔纳牌SVW7182CQI</v>
          </cell>
        </row>
        <row r="19">
          <cell r="J19">
            <v>97558</v>
          </cell>
          <cell r="K19">
            <v>39429</v>
          </cell>
        </row>
        <row r="19">
          <cell r="P19">
            <v>0.1</v>
          </cell>
        </row>
        <row r="20">
          <cell r="A20">
            <v>17</v>
          </cell>
          <cell r="B20" t="str">
            <v>闽B608KD</v>
          </cell>
          <cell r="C20" t="str">
            <v>轿车</v>
          </cell>
          <cell r="D20" t="str">
            <v>别克牌SGM7200</v>
          </cell>
        </row>
        <row r="20">
          <cell r="J20">
            <v>180228</v>
          </cell>
          <cell r="K20">
            <v>38827</v>
          </cell>
        </row>
        <row r="20">
          <cell r="P20">
            <v>0.12</v>
          </cell>
        </row>
        <row r="21">
          <cell r="A21">
            <v>18</v>
          </cell>
          <cell r="B21" t="str">
            <v>闽B639KD</v>
          </cell>
          <cell r="C21" t="str">
            <v>小型越野客车</v>
          </cell>
          <cell r="D21" t="str">
            <v>思威JHLRD58403C</v>
          </cell>
        </row>
        <row r="21">
          <cell r="J21">
            <v>167310</v>
          </cell>
          <cell r="K21">
            <v>37837</v>
          </cell>
        </row>
        <row r="21">
          <cell r="P21">
            <v>0.05</v>
          </cell>
        </row>
        <row r="22">
          <cell r="A22">
            <v>19</v>
          </cell>
          <cell r="B22" t="str">
            <v>闽B111KD</v>
          </cell>
          <cell r="C22" t="str">
            <v>轿车</v>
          </cell>
          <cell r="D22" t="str">
            <v>起亚牌YQZ7200A</v>
          </cell>
        </row>
        <row r="22">
          <cell r="J22">
            <v>108413</v>
          </cell>
          <cell r="K22">
            <v>38559</v>
          </cell>
        </row>
        <row r="22">
          <cell r="P22">
            <v>0.05</v>
          </cell>
        </row>
        <row r="23">
          <cell r="A23">
            <v>20</v>
          </cell>
          <cell r="B23" t="str">
            <v>闽B225KE</v>
          </cell>
          <cell r="C23" t="str">
            <v>小型越野客车</v>
          </cell>
          <cell r="D23" t="str">
            <v>华泰圣达菲牌SDH654M4</v>
          </cell>
        </row>
        <row r="23">
          <cell r="J23">
            <v>47257</v>
          </cell>
          <cell r="K23">
            <v>41403</v>
          </cell>
        </row>
        <row r="23">
          <cell r="P23">
            <v>0.23</v>
          </cell>
        </row>
        <row r="24">
          <cell r="A24">
            <v>21</v>
          </cell>
          <cell r="B24" t="str">
            <v>闽B568KD</v>
          </cell>
          <cell r="C24" t="str">
            <v>轻型普通货车</v>
          </cell>
          <cell r="D24" t="str">
            <v>东风牌ZN1023U2N4</v>
          </cell>
        </row>
        <row r="24">
          <cell r="J24">
            <v>65493</v>
          </cell>
          <cell r="K24">
            <v>41229</v>
          </cell>
        </row>
        <row r="24">
          <cell r="P24">
            <v>0.34</v>
          </cell>
        </row>
        <row r="25">
          <cell r="A25">
            <v>22</v>
          </cell>
          <cell r="B25" t="str">
            <v>闽B556KD</v>
          </cell>
          <cell r="C25" t="str">
            <v>轻型普通货车</v>
          </cell>
          <cell r="D25" t="str">
            <v>尼桑牌ZN1022U2G3</v>
          </cell>
        </row>
        <row r="25">
          <cell r="J25">
            <v>105764</v>
          </cell>
          <cell r="K25">
            <v>40596</v>
          </cell>
        </row>
        <row r="25">
          <cell r="P25">
            <v>0.18</v>
          </cell>
        </row>
        <row r="26">
          <cell r="A26">
            <v>23</v>
          </cell>
          <cell r="B26" t="str">
            <v>闽B665KD</v>
          </cell>
          <cell r="C26" t="str">
            <v>小型普通客车</v>
          </cell>
          <cell r="D26" t="str">
            <v>华泰圣达菲牌SDH6454M4</v>
          </cell>
        </row>
        <row r="26">
          <cell r="J26">
            <v>47257</v>
          </cell>
          <cell r="K26">
            <v>41345</v>
          </cell>
        </row>
        <row r="26">
          <cell r="P26">
            <v>0.33</v>
          </cell>
        </row>
        <row r="27">
          <cell r="A27">
            <v>24</v>
          </cell>
          <cell r="B27" t="str">
            <v>闽B728KD</v>
          </cell>
          <cell r="C27" t="str">
            <v>小型普通客车</v>
          </cell>
          <cell r="D27" t="str">
            <v>华泰圣达菲牌SDH6450F</v>
          </cell>
        </row>
        <row r="27">
          <cell r="J27">
            <v>66785</v>
          </cell>
          <cell r="K27">
            <v>40077</v>
          </cell>
        </row>
        <row r="27">
          <cell r="P27">
            <v>0.19</v>
          </cell>
        </row>
        <row r="28">
          <cell r="A28">
            <v>25</v>
          </cell>
          <cell r="B28" t="str">
            <v>闽B528KD</v>
          </cell>
          <cell r="C28" t="str">
            <v>轿车</v>
          </cell>
          <cell r="D28" t="str">
            <v>速腾牌FV7166</v>
          </cell>
        </row>
        <row r="28">
          <cell r="J28">
            <v>83729</v>
          </cell>
          <cell r="K28">
            <v>39631</v>
          </cell>
        </row>
        <row r="28">
          <cell r="P28">
            <v>0.12</v>
          </cell>
        </row>
        <row r="29">
          <cell r="A29">
            <v>26</v>
          </cell>
          <cell r="B29" t="str">
            <v>闽B811KE</v>
          </cell>
          <cell r="C29" t="str">
            <v>轿车</v>
          </cell>
          <cell r="D29" t="str">
            <v>骊威牌DFL7163AA</v>
          </cell>
        </row>
        <row r="29">
          <cell r="J29">
            <v>65493</v>
          </cell>
          <cell r="K29">
            <v>39436</v>
          </cell>
        </row>
        <row r="29">
          <cell r="P29">
            <v>0.13</v>
          </cell>
        </row>
        <row r="30">
          <cell r="A30">
            <v>27</v>
          </cell>
          <cell r="B30" t="str">
            <v>闽B769KE</v>
          </cell>
          <cell r="C30" t="str">
            <v>轿车</v>
          </cell>
          <cell r="D30" t="str">
            <v>别克牌SGM7180LE</v>
          </cell>
        </row>
        <row r="30">
          <cell r="J30">
            <v>89808</v>
          </cell>
          <cell r="K30">
            <v>39443</v>
          </cell>
        </row>
        <row r="30">
          <cell r="P30">
            <v>0.13</v>
          </cell>
        </row>
        <row r="31">
          <cell r="A31">
            <v>28</v>
          </cell>
          <cell r="B31" t="str">
            <v>闽B108KD</v>
          </cell>
          <cell r="C31" t="str">
            <v>小型普通客车</v>
          </cell>
          <cell r="D31" t="str">
            <v>北京现代BH6430MW</v>
          </cell>
        </row>
        <row r="31">
          <cell r="J31">
            <v>114198</v>
          </cell>
          <cell r="K31">
            <v>38940</v>
          </cell>
        </row>
        <row r="31">
          <cell r="P31">
            <v>0.09</v>
          </cell>
        </row>
        <row r="32">
          <cell r="A32">
            <v>29</v>
          </cell>
          <cell r="B32" t="str">
            <v>闽B398KE</v>
          </cell>
          <cell r="C32" t="str">
            <v>轿车</v>
          </cell>
          <cell r="D32" t="str">
            <v>帕萨特牌SVW7203EPI</v>
          </cell>
        </row>
        <row r="32">
          <cell r="J32">
            <v>144592</v>
          </cell>
          <cell r="K32">
            <v>39630</v>
          </cell>
        </row>
        <row r="32">
          <cell r="P32">
            <v>0.14</v>
          </cell>
        </row>
        <row r="33">
          <cell r="A33">
            <v>30</v>
          </cell>
          <cell r="B33" t="str">
            <v>闽B396KE</v>
          </cell>
          <cell r="C33" t="str">
            <v>轻型普通货车</v>
          </cell>
          <cell r="D33" t="str">
            <v>东风牌ZN1022U2N</v>
          </cell>
        </row>
        <row r="33">
          <cell r="J33">
            <v>52576</v>
          </cell>
          <cell r="K33">
            <v>40548</v>
          </cell>
        </row>
        <row r="33">
          <cell r="P33">
            <v>0.28</v>
          </cell>
        </row>
        <row r="34">
          <cell r="A34">
            <v>31</v>
          </cell>
          <cell r="B34" t="str">
            <v>闽B395KE</v>
          </cell>
          <cell r="C34" t="str">
            <v>轿车</v>
          </cell>
          <cell r="D34" t="str">
            <v>中华牌SY7182SH</v>
          </cell>
        </row>
        <row r="34">
          <cell r="J34">
            <v>80690</v>
          </cell>
          <cell r="K34">
            <v>39429</v>
          </cell>
        </row>
        <row r="34">
          <cell r="P34">
            <v>0.09</v>
          </cell>
        </row>
        <row r="35">
          <cell r="A35">
            <v>32</v>
          </cell>
          <cell r="B35" t="str">
            <v>闽B788KE</v>
          </cell>
          <cell r="C35" t="str">
            <v>轿车</v>
          </cell>
          <cell r="D35" t="str">
            <v>捷达FV7160GIX</v>
          </cell>
        </row>
        <row r="35">
          <cell r="J35">
            <v>68381</v>
          </cell>
          <cell r="K35">
            <v>37741</v>
          </cell>
        </row>
        <row r="35">
          <cell r="P35">
            <v>0.05</v>
          </cell>
        </row>
        <row r="36">
          <cell r="A36">
            <v>33</v>
          </cell>
          <cell r="B36" t="str">
            <v>闽B686KD</v>
          </cell>
          <cell r="C36" t="str">
            <v>轻型普通货车</v>
          </cell>
          <cell r="D36" t="str">
            <v>尼桑牌ZN1022U2G3</v>
          </cell>
        </row>
        <row r="36">
          <cell r="J36">
            <v>105764</v>
          </cell>
          <cell r="K36">
            <v>40417</v>
          </cell>
        </row>
        <row r="36">
          <cell r="P36">
            <v>0.17</v>
          </cell>
        </row>
        <row r="37">
          <cell r="A37">
            <v>34</v>
          </cell>
          <cell r="B37" t="str">
            <v>闽B597KE</v>
          </cell>
          <cell r="C37" t="str">
            <v>小型轿车</v>
          </cell>
          <cell r="D37" t="str">
            <v>桑塔纳牌SVW7182QQD</v>
          </cell>
        </row>
        <row r="37">
          <cell r="J37">
            <v>74687</v>
          </cell>
          <cell r="K37">
            <v>40235</v>
          </cell>
        </row>
        <row r="37">
          <cell r="P37">
            <v>0.24</v>
          </cell>
        </row>
        <row r="38">
          <cell r="A38">
            <v>35</v>
          </cell>
          <cell r="B38" t="str">
            <v>闽B335KE</v>
          </cell>
          <cell r="C38" t="str">
            <v>轿车</v>
          </cell>
          <cell r="D38" t="str">
            <v>桑塔纳牌SVW7182CQI</v>
          </cell>
        </row>
        <row r="38">
          <cell r="J38">
            <v>89960</v>
          </cell>
          <cell r="K38">
            <v>39226</v>
          </cell>
        </row>
        <row r="38">
          <cell r="P38">
            <v>0.05</v>
          </cell>
        </row>
        <row r="39">
          <cell r="A39">
            <v>36</v>
          </cell>
          <cell r="B39" t="str">
            <v>闽B070KE</v>
          </cell>
          <cell r="C39" t="str">
            <v>小型普通客车</v>
          </cell>
          <cell r="D39" t="str">
            <v>北京现代BH6430MW</v>
          </cell>
        </row>
        <row r="39">
          <cell r="J39">
            <v>114198</v>
          </cell>
          <cell r="K39">
            <v>39503</v>
          </cell>
        </row>
        <row r="39">
          <cell r="P39">
            <v>0.05</v>
          </cell>
        </row>
        <row r="40">
          <cell r="A40">
            <v>37</v>
          </cell>
          <cell r="B40" t="str">
            <v>闽B316KD</v>
          </cell>
          <cell r="C40" t="str">
            <v>小型专用客车</v>
          </cell>
          <cell r="D40" t="str">
            <v>依维柯牌NJ5045XXCNS</v>
          </cell>
        </row>
        <row r="40">
          <cell r="J40">
            <v>91404</v>
          </cell>
          <cell r="K40">
            <v>41392</v>
          </cell>
        </row>
        <row r="40">
          <cell r="P40">
            <v>0.26</v>
          </cell>
        </row>
        <row r="41">
          <cell r="A41">
            <v>38</v>
          </cell>
          <cell r="B41" t="str">
            <v>闽B500KE</v>
          </cell>
          <cell r="C41" t="str">
            <v>轻型普通货车</v>
          </cell>
          <cell r="D41" t="str">
            <v>东风牌ZN1022U2N</v>
          </cell>
        </row>
        <row r="41">
          <cell r="J41">
            <v>52576</v>
          </cell>
          <cell r="K41">
            <v>40548</v>
          </cell>
        </row>
        <row r="41">
          <cell r="P41">
            <v>0.15</v>
          </cell>
        </row>
        <row r="42">
          <cell r="A42">
            <v>39</v>
          </cell>
          <cell r="B42" t="str">
            <v>闽B309KE</v>
          </cell>
          <cell r="C42" t="str">
            <v>轻型普通货车</v>
          </cell>
          <cell r="D42" t="str">
            <v>东南牌DN6442C</v>
          </cell>
        </row>
        <row r="42">
          <cell r="J42">
            <v>91328</v>
          </cell>
          <cell r="K42">
            <v>40548</v>
          </cell>
        </row>
        <row r="42">
          <cell r="P42">
            <v>0.18</v>
          </cell>
        </row>
        <row r="43">
          <cell r="A43">
            <v>40</v>
          </cell>
          <cell r="B43" t="str">
            <v>闽B356KE</v>
          </cell>
          <cell r="C43" t="str">
            <v>小型普通客车</v>
          </cell>
          <cell r="D43" t="str">
            <v>猎豹CFA6470G</v>
          </cell>
        </row>
        <row r="43">
          <cell r="J43">
            <v>108044</v>
          </cell>
          <cell r="K43">
            <v>38115</v>
          </cell>
        </row>
        <row r="43">
          <cell r="P43">
            <v>0.05</v>
          </cell>
        </row>
        <row r="44">
          <cell r="A44">
            <v>41</v>
          </cell>
          <cell r="B44" t="str">
            <v>闽B308KD</v>
          </cell>
          <cell r="C44" t="str">
            <v>轻型普通货车</v>
          </cell>
          <cell r="D44" t="str">
            <v>江淮牌HFC1027EIRT</v>
          </cell>
        </row>
        <row r="44">
          <cell r="J44">
            <v>54856</v>
          </cell>
          <cell r="K44">
            <v>40624</v>
          </cell>
        </row>
        <row r="44">
          <cell r="P44">
            <v>0.26</v>
          </cell>
        </row>
        <row r="45">
          <cell r="A45">
            <v>42</v>
          </cell>
          <cell r="B45" t="str">
            <v>闽B896KD</v>
          </cell>
          <cell r="C45" t="str">
            <v>轻型普通货车</v>
          </cell>
          <cell r="D45" t="str">
            <v>尼桑牌ZN1022U2G3</v>
          </cell>
        </row>
        <row r="45">
          <cell r="J45">
            <v>105764</v>
          </cell>
          <cell r="K45">
            <v>40716</v>
          </cell>
        </row>
        <row r="45">
          <cell r="P45">
            <v>0.24</v>
          </cell>
        </row>
        <row r="46">
          <cell r="A46">
            <v>43</v>
          </cell>
          <cell r="B46" t="str">
            <v>闽B328KD</v>
          </cell>
          <cell r="C46" t="str">
            <v>小型普通客车</v>
          </cell>
          <cell r="D46" t="str">
            <v>别克牌SGM6517GL8</v>
          </cell>
        </row>
        <row r="46">
          <cell r="J46">
            <v>174985</v>
          </cell>
          <cell r="K46">
            <v>39022</v>
          </cell>
        </row>
        <row r="46">
          <cell r="P46">
            <v>0.11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46"/>
  <sheetViews>
    <sheetView tabSelected="1" workbookViewId="0">
      <selection activeCell="A1" sqref="A1:K1"/>
    </sheetView>
  </sheetViews>
  <sheetFormatPr defaultColWidth="9" defaultRowHeight="14.25"/>
  <cols>
    <col min="1" max="1" width="7.125" customWidth="1"/>
    <col min="3" max="3" width="11.625" customWidth="1"/>
    <col min="4" max="4" width="19.375" customWidth="1"/>
    <col min="6" max="6" width="11.125" customWidth="1"/>
    <col min="7" max="7" width="10" customWidth="1"/>
    <col min="10" max="10" width="11.2666666666667" customWidth="1"/>
    <col min="11" max="11" width="16.6083333333333" customWidth="1"/>
  </cols>
  <sheetData>
    <row r="1" s="1" customFormat="1" ht="25.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12"/>
    </row>
    <row r="2" hidden="1" spans="1:24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5"/>
      <c r="J2" s="5"/>
      <c r="K2" s="1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</row>
    <row r="3" ht="24" customHeight="1" spans="1:249">
      <c r="A3" s="3"/>
      <c r="B3" s="5"/>
      <c r="C3" s="3"/>
      <c r="D3" s="3"/>
      <c r="E3" s="3"/>
      <c r="F3" s="4"/>
      <c r="G3" s="3"/>
      <c r="H3" s="6" t="s">
        <v>9</v>
      </c>
      <c r="I3" s="14" t="s">
        <v>10</v>
      </c>
      <c r="J3" s="15" t="s">
        <v>11</v>
      </c>
      <c r="K3" s="13" t="s">
        <v>12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</row>
    <row r="4" ht="27" customHeight="1" spans="1:249">
      <c r="A4" s="7">
        <f>'[1]评估计算表 '!A4</f>
        <v>1</v>
      </c>
      <c r="B4" s="8" t="str">
        <f>'[1]评估计算表 '!B4</f>
        <v>闽B928KD</v>
      </c>
      <c r="C4" s="9" t="str">
        <f>'[1]评估计算表 '!C4</f>
        <v>小型轿车</v>
      </c>
      <c r="D4" s="9" t="str">
        <f>'[1]评估计算表 '!D4</f>
        <v>桑塔纳牌SVW7182HQD</v>
      </c>
      <c r="E4" s="10">
        <v>1.8</v>
      </c>
      <c r="F4" s="8">
        <f>'[1]评估计算表 '!K4</f>
        <v>40071</v>
      </c>
      <c r="G4" s="3" t="s">
        <v>13</v>
      </c>
      <c r="H4" s="11">
        <f>'[1]评估计算表 '!J4</f>
        <v>79170</v>
      </c>
      <c r="I4" s="16">
        <f>'[1]评估计算表 '!P4</f>
        <v>0.23</v>
      </c>
      <c r="J4" s="17">
        <f t="shared" ref="J4:J46" si="0">H4*I4</f>
        <v>18209.1</v>
      </c>
      <c r="K4" s="13">
        <f t="shared" ref="K4:K46" si="1">ROUND(J4,-2)</f>
        <v>18200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</row>
    <row r="5" ht="27" customHeight="1" spans="1:249">
      <c r="A5" s="7">
        <f>'[1]评估计算表 '!A5</f>
        <v>2</v>
      </c>
      <c r="B5" s="8" t="str">
        <f>'[1]评估计算表 '!B5</f>
        <v>闽B211KE</v>
      </c>
      <c r="C5" s="9" t="str">
        <f>'[1]评估计算表 '!C5</f>
        <v>轻型普通货车</v>
      </c>
      <c r="D5" s="9" t="str">
        <f>'[1]评估计算表 '!D5</f>
        <v>长城牌CC1027S</v>
      </c>
      <c r="E5" s="10">
        <v>2.2</v>
      </c>
      <c r="F5" s="8">
        <f>'[1]评估计算表 '!K5</f>
        <v>38930</v>
      </c>
      <c r="G5" s="3" t="s">
        <v>13</v>
      </c>
      <c r="H5" s="11">
        <f>'[1]评估计算表 '!J5</f>
        <v>52576</v>
      </c>
      <c r="I5" s="16">
        <f>'[1]评估计算表 '!P5</f>
        <v>0.05</v>
      </c>
      <c r="J5" s="17">
        <f t="shared" si="0"/>
        <v>2628.8</v>
      </c>
      <c r="K5" s="13">
        <f t="shared" si="1"/>
        <v>2600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</row>
    <row r="6" ht="27" customHeight="1" spans="1:249">
      <c r="A6" s="7">
        <f>'[1]评估计算表 '!A6</f>
        <v>3</v>
      </c>
      <c r="B6" s="8" t="str">
        <f>'[1]评估计算表 '!B6</f>
        <v>闽B778KD</v>
      </c>
      <c r="C6" s="9" t="str">
        <f>'[1]评估计算表 '!C6</f>
        <v>小型越野客车</v>
      </c>
      <c r="D6" s="9" t="str">
        <f>'[1]评估计算表 '!D6</f>
        <v>猎豹CJY6470E</v>
      </c>
      <c r="E6" s="10">
        <v>2.4</v>
      </c>
      <c r="F6" s="8">
        <f>'[1]评估计算表 '!K6</f>
        <v>37782</v>
      </c>
      <c r="G6" s="3" t="s">
        <v>13</v>
      </c>
      <c r="H6" s="11">
        <f>'[1]评估计算表 '!J6</f>
        <v>143712</v>
      </c>
      <c r="I6" s="16">
        <f>'[1]评估计算表 '!P6</f>
        <v>0.06</v>
      </c>
      <c r="J6" s="17">
        <f t="shared" si="0"/>
        <v>8622.72</v>
      </c>
      <c r="K6" s="13">
        <f t="shared" si="1"/>
        <v>8600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</row>
    <row r="7" ht="27" customHeight="1" spans="1:249">
      <c r="A7" s="7">
        <f>'[1]评估计算表 '!A7</f>
        <v>4</v>
      </c>
      <c r="B7" s="8" t="str">
        <f>'[1]评估计算表 '!B7</f>
        <v>闽B259KD</v>
      </c>
      <c r="C7" s="9" t="str">
        <f>'[1]评估计算表 '!C7</f>
        <v>轻型普通货车</v>
      </c>
      <c r="D7" s="9" t="str">
        <f>'[1]评估计算表 '!D7</f>
        <v>东风牌2N1022U2N</v>
      </c>
      <c r="E7" s="10">
        <v>2.4</v>
      </c>
      <c r="F7" s="8">
        <f>'[1]评估计算表 '!K7</f>
        <v>40189</v>
      </c>
      <c r="G7" s="3" t="s">
        <v>13</v>
      </c>
      <c r="H7" s="11">
        <f>'[1]评估计算表 '!J7</f>
        <v>52576</v>
      </c>
      <c r="I7" s="16">
        <f>'[1]评估计算表 '!P7</f>
        <v>0.09</v>
      </c>
      <c r="J7" s="17">
        <f t="shared" si="0"/>
        <v>4731.84</v>
      </c>
      <c r="K7" s="13">
        <f t="shared" si="1"/>
        <v>4700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</row>
    <row r="8" ht="27" customHeight="1" spans="1:249">
      <c r="A8" s="7">
        <f>'[1]评估计算表 '!A8</f>
        <v>5</v>
      </c>
      <c r="B8" s="8" t="str">
        <f>'[1]评估计算表 '!B8</f>
        <v>闽B286KE</v>
      </c>
      <c r="C8" s="9" t="str">
        <f>'[1]评估计算表 '!C8</f>
        <v>轿车</v>
      </c>
      <c r="D8" s="9" t="str">
        <f>'[1]评估计算表 '!D8</f>
        <v>中华牌SY7201M</v>
      </c>
      <c r="E8" s="10">
        <v>2</v>
      </c>
      <c r="F8" s="8">
        <f>'[1]评估计算表 '!K8</f>
        <v>39590</v>
      </c>
      <c r="G8" s="3" t="s">
        <v>13</v>
      </c>
      <c r="H8" s="11">
        <f>'[1]评估计算表 '!J8</f>
        <v>80690</v>
      </c>
      <c r="I8" s="16">
        <f>'[1]评估计算表 '!P8</f>
        <v>0.08</v>
      </c>
      <c r="J8" s="17">
        <f t="shared" si="0"/>
        <v>6455.2</v>
      </c>
      <c r="K8" s="13">
        <f t="shared" si="1"/>
        <v>6500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</row>
    <row r="9" ht="27" customHeight="1" spans="1:249">
      <c r="A9" s="7">
        <f>'[1]评估计算表 '!A9</f>
        <v>6</v>
      </c>
      <c r="B9" s="8" t="str">
        <f>'[1]评估计算表 '!B9</f>
        <v>闽B025KD</v>
      </c>
      <c r="C9" s="9" t="str">
        <f>'[1]评估计算表 '!C9</f>
        <v>小型普通客车</v>
      </c>
      <c r="D9" s="9" t="str">
        <f>'[1]评估计算表 '!D9</f>
        <v>华泰圣达菲牌SDH6454M4</v>
      </c>
      <c r="E9" s="10">
        <v>1.8</v>
      </c>
      <c r="F9" s="8">
        <f>'[1]评估计算表 '!K9</f>
        <v>40756</v>
      </c>
      <c r="G9" s="3" t="s">
        <v>13</v>
      </c>
      <c r="H9" s="11">
        <f>'[1]评估计算表 '!J9</f>
        <v>47257</v>
      </c>
      <c r="I9" s="16">
        <f>'[1]评估计算表 '!P9</f>
        <v>0.17</v>
      </c>
      <c r="J9" s="17">
        <f t="shared" si="0"/>
        <v>8033.69</v>
      </c>
      <c r="K9" s="13">
        <f t="shared" si="1"/>
        <v>8000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</row>
    <row r="10" ht="27" customHeight="1" spans="1:249">
      <c r="A10" s="7">
        <f>'[1]评估计算表 '!A10</f>
        <v>7</v>
      </c>
      <c r="B10" s="8" t="str">
        <f>'[1]评估计算表 '!B10</f>
        <v>闽B569KE</v>
      </c>
      <c r="C10" s="9" t="str">
        <f>'[1]评估计算表 '!C10</f>
        <v>轿车</v>
      </c>
      <c r="D10" s="9" t="str">
        <f>'[1]评估计算表 '!D10</f>
        <v>别克牌SGM7161LEAT</v>
      </c>
      <c r="E10" s="10">
        <v>1.6</v>
      </c>
      <c r="F10" s="8">
        <f>'[1]评估计算表 '!K10</f>
        <v>39363</v>
      </c>
      <c r="G10" s="3" t="s">
        <v>13</v>
      </c>
      <c r="H10" s="11">
        <f>'[1]评估计算表 '!J10</f>
        <v>97406</v>
      </c>
      <c r="I10" s="16">
        <f>'[1]评估计算表 '!P10</f>
        <v>0.15</v>
      </c>
      <c r="J10" s="17">
        <f t="shared" si="0"/>
        <v>14610.9</v>
      </c>
      <c r="K10" s="13">
        <f t="shared" si="1"/>
        <v>14600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</row>
    <row r="11" ht="27" customHeight="1" spans="1:249">
      <c r="A11" s="7">
        <f>'[1]评估计算表 '!A11</f>
        <v>8</v>
      </c>
      <c r="B11" s="8" t="str">
        <f>'[1]评估计算表 '!B11</f>
        <v>闽B238KE</v>
      </c>
      <c r="C11" s="9" t="str">
        <f>'[1]评估计算表 '!C11</f>
        <v>小型普通客车</v>
      </c>
      <c r="D11" s="9" t="str">
        <f>'[1]评估计算表 '!D11</f>
        <v>猎豹CFA6470C</v>
      </c>
      <c r="E11" s="10">
        <v>2.4</v>
      </c>
      <c r="F11" s="8">
        <f>'[1]评估计算表 '!K11</f>
        <v>39281</v>
      </c>
      <c r="G11" s="3" t="s">
        <v>13</v>
      </c>
      <c r="H11" s="11">
        <f>'[1]评估计算表 '!J11</f>
        <v>120353</v>
      </c>
      <c r="I11" s="16">
        <f>'[1]评估计算表 '!P11</f>
        <v>0.11</v>
      </c>
      <c r="J11" s="17">
        <f t="shared" si="0"/>
        <v>13238.83</v>
      </c>
      <c r="K11" s="13">
        <f t="shared" si="1"/>
        <v>13200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</row>
    <row r="12" ht="27" customHeight="1" spans="1:249">
      <c r="A12" s="7">
        <f>'[1]评估计算表 '!A12</f>
        <v>9</v>
      </c>
      <c r="B12" s="8" t="str">
        <f>'[1]评估计算表 '!B12</f>
        <v>闽B036KD</v>
      </c>
      <c r="C12" s="9" t="str">
        <f>'[1]评估计算表 '!C12</f>
        <v>轿车</v>
      </c>
      <c r="D12" s="9" t="str">
        <f>'[1]评估计算表 '!D12</f>
        <v>帕萨特SVW7203FPI</v>
      </c>
      <c r="E12" s="10">
        <v>2</v>
      </c>
      <c r="F12" s="8">
        <f>'[1]评估计算表 '!K12</f>
        <v>39480</v>
      </c>
      <c r="G12" s="3" t="s">
        <v>13</v>
      </c>
      <c r="H12" s="11">
        <f>'[1]评估计算表 '!J12</f>
        <v>144592</v>
      </c>
      <c r="I12" s="16">
        <v>0.12</v>
      </c>
      <c r="J12" s="17">
        <f t="shared" si="0"/>
        <v>17351.04</v>
      </c>
      <c r="K12" s="13">
        <f t="shared" si="1"/>
        <v>17400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</row>
    <row r="13" ht="27" customHeight="1" spans="1:249">
      <c r="A13" s="7">
        <f>'[1]评估计算表 '!A13</f>
        <v>10</v>
      </c>
      <c r="B13" s="8" t="str">
        <f>'[1]评估计算表 '!B13</f>
        <v>闽B729KD</v>
      </c>
      <c r="C13" s="9" t="str">
        <f>'[1]评估计算表 '!C13</f>
        <v>小型普通客车</v>
      </c>
      <c r="D13" s="9" t="str">
        <f>'[1]评估计算表 '!D13</f>
        <v>北京现代BH6430MW</v>
      </c>
      <c r="E13" s="10">
        <v>2</v>
      </c>
      <c r="F13" s="8">
        <f>'[1]评估计算表 '!K13</f>
        <v>39604</v>
      </c>
      <c r="G13" s="3" t="s">
        <v>13</v>
      </c>
      <c r="H13" s="11">
        <f>'[1]评估计算表 '!J13</f>
        <v>136993</v>
      </c>
      <c r="I13" s="16">
        <f>'[1]评估计算表 '!P13</f>
        <v>0.1</v>
      </c>
      <c r="J13" s="17">
        <f t="shared" si="0"/>
        <v>13699.3</v>
      </c>
      <c r="K13" s="13">
        <f t="shared" si="1"/>
        <v>13700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</row>
    <row r="14" ht="27" customHeight="1" spans="1:249">
      <c r="A14" s="7">
        <f>'[1]评估计算表 '!A14</f>
        <v>11</v>
      </c>
      <c r="B14" s="8" t="str">
        <f>'[1]评估计算表 '!B14</f>
        <v>闽B600KD</v>
      </c>
      <c r="C14" s="9" t="str">
        <f>'[1]评估计算表 '!C14</f>
        <v>轻型普通货车</v>
      </c>
      <c r="D14" s="9" t="str">
        <f>'[1]评估计算表 '!D14</f>
        <v>长城牌CC1021PS05</v>
      </c>
      <c r="E14" s="10">
        <v>2.4</v>
      </c>
      <c r="F14" s="8">
        <f>'[1]评估计算表 '!K14</f>
        <v>40034</v>
      </c>
      <c r="G14" s="3" t="s">
        <v>13</v>
      </c>
      <c r="H14" s="11">
        <f>'[1]评估计算表 '!J14</f>
        <v>78410</v>
      </c>
      <c r="I14" s="16">
        <f>'[1]评估计算表 '!P14</f>
        <v>0.13</v>
      </c>
      <c r="J14" s="17">
        <f t="shared" si="0"/>
        <v>10193.3</v>
      </c>
      <c r="K14" s="13">
        <f t="shared" si="1"/>
        <v>10200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</row>
    <row r="15" ht="27" customHeight="1" spans="1:249">
      <c r="A15" s="7">
        <f>'[1]评估计算表 '!A15</f>
        <v>12</v>
      </c>
      <c r="B15" s="8" t="str">
        <f>'[1]评估计算表 '!B15</f>
        <v>闽B009KD</v>
      </c>
      <c r="C15" s="9" t="str">
        <f>'[1]评估计算表 '!C15</f>
        <v>轿车</v>
      </c>
      <c r="D15" s="9" t="str">
        <f>'[1]评估计算表 '!D15</f>
        <v>北京现代BH7162AW</v>
      </c>
      <c r="E15" s="10">
        <v>1.6</v>
      </c>
      <c r="F15" s="8">
        <f>'[1]评估计算表 '!K15</f>
        <v>39428</v>
      </c>
      <c r="G15" s="3" t="s">
        <v>13</v>
      </c>
      <c r="H15" s="11">
        <f>'[1]评估计算表 '!J15</f>
        <v>67773</v>
      </c>
      <c r="I15" s="16">
        <f>'[1]评估计算表 '!P15</f>
        <v>0.16</v>
      </c>
      <c r="J15" s="17">
        <f t="shared" si="0"/>
        <v>10843.68</v>
      </c>
      <c r="K15" s="13">
        <f t="shared" si="1"/>
        <v>10800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</row>
    <row r="16" ht="27" customHeight="1" spans="1:249">
      <c r="A16" s="7">
        <f>'[1]评估计算表 '!A16</f>
        <v>13</v>
      </c>
      <c r="B16" s="8" t="str">
        <f>'[1]评估计算表 '!B16</f>
        <v>闽B902KE</v>
      </c>
      <c r="C16" s="9" t="str">
        <f>'[1]评估计算表 '!C16</f>
        <v>轿车</v>
      </c>
      <c r="D16" s="9" t="str">
        <f>'[1]评估计算表 '!D16</f>
        <v>桑塔纳牌SVW7182HQI</v>
      </c>
      <c r="E16" s="10">
        <v>1.8</v>
      </c>
      <c r="F16" s="8">
        <f>'[1]评估计算表 '!K16</f>
        <v>39528</v>
      </c>
      <c r="G16" s="3" t="s">
        <v>13</v>
      </c>
      <c r="H16" s="11">
        <f>'[1]评估计算表 '!J16</f>
        <v>75371</v>
      </c>
      <c r="I16" s="16">
        <f>'[1]评估计算表 '!P16</f>
        <v>0.05</v>
      </c>
      <c r="J16" s="17">
        <f t="shared" si="0"/>
        <v>3768.55</v>
      </c>
      <c r="K16" s="13">
        <f t="shared" si="1"/>
        <v>3800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</row>
    <row r="17" ht="27" customHeight="1" spans="1:249">
      <c r="A17" s="7">
        <f>'[1]评估计算表 '!A17</f>
        <v>14</v>
      </c>
      <c r="B17" s="8" t="str">
        <f>'[1]评估计算表 '!B17</f>
        <v>闽B229KD</v>
      </c>
      <c r="C17" s="9" t="str">
        <f>'[1]评估计算表 '!C17</f>
        <v>小型轿车</v>
      </c>
      <c r="D17" s="9" t="str">
        <f>'[1]评估计算表 '!D17</f>
        <v>帕萨特牌SVW7203ERI</v>
      </c>
      <c r="E17" s="10">
        <v>2</v>
      </c>
      <c r="F17" s="8">
        <f>'[1]评估计算表 '!K17</f>
        <v>39818</v>
      </c>
      <c r="G17" s="3" t="s">
        <v>13</v>
      </c>
      <c r="H17" s="11">
        <f>'[1]评估计算表 '!J17</f>
        <v>83045</v>
      </c>
      <c r="I17" s="16">
        <f>'[1]评估计算表 '!P17</f>
        <v>0.05</v>
      </c>
      <c r="J17" s="17">
        <f t="shared" si="0"/>
        <v>4152.25</v>
      </c>
      <c r="K17" s="13">
        <f t="shared" si="1"/>
        <v>4200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</row>
    <row r="18" ht="27" customHeight="1" spans="1:249">
      <c r="A18" s="7">
        <f>'[1]评估计算表 '!A18</f>
        <v>15</v>
      </c>
      <c r="B18" s="8" t="str">
        <f>'[1]评估计算表 '!B18</f>
        <v>闽B355KD</v>
      </c>
      <c r="C18" s="9" t="str">
        <f>'[1]评估计算表 '!C18</f>
        <v>轻型普通货车</v>
      </c>
      <c r="D18" s="9" t="str">
        <f>'[1]评估计算表 '!D18</f>
        <v>长城牌CC1021PA03</v>
      </c>
      <c r="E18" s="10">
        <v>2.2</v>
      </c>
      <c r="F18" s="8">
        <f>'[1]评估计算表 '!K18</f>
        <v>40534</v>
      </c>
      <c r="G18" s="3" t="s">
        <v>13</v>
      </c>
      <c r="H18" s="11">
        <f>'[1]评估计算表 '!J18</f>
        <v>52576</v>
      </c>
      <c r="I18" s="16">
        <f>'[1]评估计算表 '!P18</f>
        <v>0.18</v>
      </c>
      <c r="J18" s="17">
        <f t="shared" si="0"/>
        <v>9463.68</v>
      </c>
      <c r="K18" s="13">
        <f t="shared" si="1"/>
        <v>9500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</row>
    <row r="19" ht="27" customHeight="1" spans="1:249">
      <c r="A19" s="7">
        <f>'[1]评估计算表 '!A19</f>
        <v>16</v>
      </c>
      <c r="B19" s="8" t="str">
        <f>'[1]评估计算表 '!B19</f>
        <v>闽B089KD</v>
      </c>
      <c r="C19" s="9" t="str">
        <f>'[1]评估计算表 '!C19</f>
        <v>轿车</v>
      </c>
      <c r="D19" s="9" t="str">
        <f>'[1]评估计算表 '!D19</f>
        <v>桑塔纳牌SVW7182CQI</v>
      </c>
      <c r="E19" s="10">
        <v>1.8</v>
      </c>
      <c r="F19" s="8">
        <f>'[1]评估计算表 '!K19</f>
        <v>39429</v>
      </c>
      <c r="G19" s="3" t="s">
        <v>13</v>
      </c>
      <c r="H19" s="11">
        <f>'[1]评估计算表 '!J19</f>
        <v>97558</v>
      </c>
      <c r="I19" s="16">
        <f>'[1]评估计算表 '!P19</f>
        <v>0.1</v>
      </c>
      <c r="J19" s="17">
        <f t="shared" si="0"/>
        <v>9755.8</v>
      </c>
      <c r="K19" s="13">
        <f t="shared" si="1"/>
        <v>9800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</row>
    <row r="20" ht="27" customHeight="1" spans="1:249">
      <c r="A20" s="7">
        <f>'[1]评估计算表 '!A20</f>
        <v>17</v>
      </c>
      <c r="B20" s="8" t="str">
        <f>'[1]评估计算表 '!B20</f>
        <v>闽B608KD</v>
      </c>
      <c r="C20" s="9" t="str">
        <f>'[1]评估计算表 '!C20</f>
        <v>轿车</v>
      </c>
      <c r="D20" s="9" t="str">
        <f>'[1]评估计算表 '!D20</f>
        <v>别克牌SGM7200</v>
      </c>
      <c r="E20" s="10">
        <v>2</v>
      </c>
      <c r="F20" s="8">
        <f>'[1]评估计算表 '!K20</f>
        <v>38827</v>
      </c>
      <c r="G20" s="3" t="s">
        <v>13</v>
      </c>
      <c r="H20" s="11">
        <f>'[1]评估计算表 '!J20</f>
        <v>180228</v>
      </c>
      <c r="I20" s="16">
        <f>'[1]评估计算表 '!P20</f>
        <v>0.12</v>
      </c>
      <c r="J20" s="17">
        <f t="shared" si="0"/>
        <v>21627.36</v>
      </c>
      <c r="K20" s="13">
        <f t="shared" si="1"/>
        <v>21600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</row>
    <row r="21" ht="27" customHeight="1" spans="1:249">
      <c r="A21" s="7">
        <f>'[1]评估计算表 '!A21</f>
        <v>18</v>
      </c>
      <c r="B21" s="8" t="str">
        <f>'[1]评估计算表 '!B21</f>
        <v>闽B639KD</v>
      </c>
      <c r="C21" s="9" t="str">
        <f>'[1]评估计算表 '!C21</f>
        <v>小型越野客车</v>
      </c>
      <c r="D21" s="9" t="str">
        <f>'[1]评估计算表 '!D21</f>
        <v>思威JHLRD58403C</v>
      </c>
      <c r="E21" s="10">
        <v>2</v>
      </c>
      <c r="F21" s="8">
        <f>'[1]评估计算表 '!K21</f>
        <v>37837</v>
      </c>
      <c r="G21" s="3" t="s">
        <v>13</v>
      </c>
      <c r="H21" s="11">
        <f>'[1]评估计算表 '!J21</f>
        <v>167310</v>
      </c>
      <c r="I21" s="16">
        <f>'[1]评估计算表 '!P21</f>
        <v>0.05</v>
      </c>
      <c r="J21" s="17">
        <f t="shared" si="0"/>
        <v>8365.5</v>
      </c>
      <c r="K21" s="13">
        <f t="shared" si="1"/>
        <v>8400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</row>
    <row r="22" ht="27" customHeight="1" spans="1:249">
      <c r="A22" s="7">
        <f>'[1]评估计算表 '!A22</f>
        <v>19</v>
      </c>
      <c r="B22" s="8" t="str">
        <f>'[1]评估计算表 '!B22</f>
        <v>闽B111KD</v>
      </c>
      <c r="C22" s="9" t="str">
        <f>'[1]评估计算表 '!C22</f>
        <v>轿车</v>
      </c>
      <c r="D22" s="9" t="str">
        <f>'[1]评估计算表 '!D22</f>
        <v>起亚牌YQZ7200A</v>
      </c>
      <c r="E22" s="10">
        <v>2</v>
      </c>
      <c r="F22" s="8">
        <f>'[1]评估计算表 '!K22</f>
        <v>38559</v>
      </c>
      <c r="G22" s="3" t="s">
        <v>13</v>
      </c>
      <c r="H22" s="11">
        <f>'[1]评估计算表 '!J22</f>
        <v>108413</v>
      </c>
      <c r="I22" s="16">
        <f>'[1]评估计算表 '!P22</f>
        <v>0.05</v>
      </c>
      <c r="J22" s="17">
        <f t="shared" si="0"/>
        <v>5420.65</v>
      </c>
      <c r="K22" s="13">
        <f t="shared" si="1"/>
        <v>5400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</row>
    <row r="23" ht="27" customHeight="1" spans="1:249">
      <c r="A23" s="7">
        <f>'[1]评估计算表 '!A23</f>
        <v>20</v>
      </c>
      <c r="B23" s="8" t="str">
        <f>'[1]评估计算表 '!B23</f>
        <v>闽B225KE</v>
      </c>
      <c r="C23" s="9" t="str">
        <f>'[1]评估计算表 '!C23</f>
        <v>小型越野客车</v>
      </c>
      <c r="D23" s="9" t="str">
        <f>'[1]评估计算表 '!D23</f>
        <v>华泰圣达菲牌SDH654M4</v>
      </c>
      <c r="E23" s="10">
        <v>1.8</v>
      </c>
      <c r="F23" s="8">
        <f>'[1]评估计算表 '!K23</f>
        <v>41403</v>
      </c>
      <c r="G23" s="3" t="s">
        <v>13</v>
      </c>
      <c r="H23" s="11">
        <f>'[1]评估计算表 '!J23</f>
        <v>47257</v>
      </c>
      <c r="I23" s="16">
        <f>'[1]评估计算表 '!P23</f>
        <v>0.23</v>
      </c>
      <c r="J23" s="17">
        <f t="shared" si="0"/>
        <v>10869.11</v>
      </c>
      <c r="K23" s="13">
        <f t="shared" si="1"/>
        <v>10900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</row>
    <row r="24" ht="27" customHeight="1" spans="1:249">
      <c r="A24" s="7">
        <f>'[1]评估计算表 '!A24</f>
        <v>21</v>
      </c>
      <c r="B24" s="8" t="str">
        <f>'[1]评估计算表 '!B24</f>
        <v>闽B568KD</v>
      </c>
      <c r="C24" s="9" t="str">
        <f>'[1]评估计算表 '!C24</f>
        <v>轻型普通货车</v>
      </c>
      <c r="D24" s="9" t="str">
        <f>'[1]评估计算表 '!D24</f>
        <v>东风牌ZN1023U2N4</v>
      </c>
      <c r="E24" s="10">
        <v>2.4</v>
      </c>
      <c r="F24" s="8">
        <f>'[1]评估计算表 '!K24</f>
        <v>41229</v>
      </c>
      <c r="G24" s="3" t="s">
        <v>13</v>
      </c>
      <c r="H24" s="11">
        <f>'[1]评估计算表 '!J24</f>
        <v>65493</v>
      </c>
      <c r="I24" s="16">
        <f>'[1]评估计算表 '!P24</f>
        <v>0.34</v>
      </c>
      <c r="J24" s="17">
        <f t="shared" si="0"/>
        <v>22267.62</v>
      </c>
      <c r="K24" s="13">
        <f t="shared" si="1"/>
        <v>22300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</row>
    <row r="25" ht="27" customHeight="1" spans="1:249">
      <c r="A25" s="7">
        <f>'[1]评估计算表 '!A25</f>
        <v>22</v>
      </c>
      <c r="B25" s="8" t="str">
        <f>'[1]评估计算表 '!B25</f>
        <v>闽B556KD</v>
      </c>
      <c r="C25" s="9" t="str">
        <f>'[1]评估计算表 '!C25</f>
        <v>轻型普通货车</v>
      </c>
      <c r="D25" s="9" t="str">
        <f>'[1]评估计算表 '!D25</f>
        <v>尼桑牌ZN1022U2G3</v>
      </c>
      <c r="E25" s="10">
        <v>2.4</v>
      </c>
      <c r="F25" s="8">
        <f>'[1]评估计算表 '!K25</f>
        <v>40596</v>
      </c>
      <c r="G25" s="3" t="s">
        <v>13</v>
      </c>
      <c r="H25" s="11">
        <f>'[1]评估计算表 '!J25</f>
        <v>105764</v>
      </c>
      <c r="I25" s="16">
        <f>'[1]评估计算表 '!P25</f>
        <v>0.18</v>
      </c>
      <c r="J25" s="17">
        <f t="shared" si="0"/>
        <v>19037.52</v>
      </c>
      <c r="K25" s="13">
        <f t="shared" si="1"/>
        <v>19000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</row>
    <row r="26" ht="27" customHeight="1" spans="1:249">
      <c r="A26" s="7">
        <f>'[1]评估计算表 '!A26</f>
        <v>23</v>
      </c>
      <c r="B26" s="8" t="str">
        <f>'[1]评估计算表 '!B26</f>
        <v>闽B665KD</v>
      </c>
      <c r="C26" s="9" t="str">
        <f>'[1]评估计算表 '!C26</f>
        <v>小型普通客车</v>
      </c>
      <c r="D26" s="9" t="str">
        <f>'[1]评估计算表 '!D26</f>
        <v>华泰圣达菲牌SDH6454M4</v>
      </c>
      <c r="E26" s="10">
        <v>1.8</v>
      </c>
      <c r="F26" s="8">
        <f>'[1]评估计算表 '!K26</f>
        <v>41345</v>
      </c>
      <c r="G26" s="3" t="s">
        <v>13</v>
      </c>
      <c r="H26" s="11">
        <f>'[1]评估计算表 '!J26</f>
        <v>47257</v>
      </c>
      <c r="I26" s="16">
        <f>'[1]评估计算表 '!P26</f>
        <v>0.33</v>
      </c>
      <c r="J26" s="17">
        <f t="shared" si="0"/>
        <v>15594.81</v>
      </c>
      <c r="K26" s="13">
        <f t="shared" si="1"/>
        <v>15600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</row>
    <row r="27" ht="27" customHeight="1" spans="1:249">
      <c r="A27" s="7">
        <f>'[1]评估计算表 '!A27</f>
        <v>24</v>
      </c>
      <c r="B27" s="8" t="str">
        <f>'[1]评估计算表 '!B27</f>
        <v>闽B728KD</v>
      </c>
      <c r="C27" s="9" t="str">
        <f>'[1]评估计算表 '!C27</f>
        <v>小型普通客车</v>
      </c>
      <c r="D27" s="9" t="str">
        <f>'[1]评估计算表 '!D27</f>
        <v>华泰圣达菲牌SDH6450F</v>
      </c>
      <c r="E27" s="10">
        <v>2.7</v>
      </c>
      <c r="F27" s="8">
        <f>'[1]评估计算表 '!K27</f>
        <v>40077</v>
      </c>
      <c r="G27" s="3" t="s">
        <v>13</v>
      </c>
      <c r="H27" s="11">
        <f>'[1]评估计算表 '!J27</f>
        <v>66785</v>
      </c>
      <c r="I27" s="16">
        <f>'[1]评估计算表 '!P27</f>
        <v>0.19</v>
      </c>
      <c r="J27" s="17">
        <f t="shared" si="0"/>
        <v>12689.15</v>
      </c>
      <c r="K27" s="13">
        <f t="shared" si="1"/>
        <v>12700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</row>
    <row r="28" ht="27" customHeight="1" spans="1:249">
      <c r="A28" s="7">
        <f>'[1]评估计算表 '!A28</f>
        <v>25</v>
      </c>
      <c r="B28" s="8" t="str">
        <f>'[1]评估计算表 '!B28</f>
        <v>闽B528KD</v>
      </c>
      <c r="C28" s="9" t="str">
        <f>'[1]评估计算表 '!C28</f>
        <v>轿车</v>
      </c>
      <c r="D28" s="9" t="str">
        <f>'[1]评估计算表 '!D28</f>
        <v>速腾牌FV7166</v>
      </c>
      <c r="E28" s="10">
        <v>1.6</v>
      </c>
      <c r="F28" s="8">
        <f>'[1]评估计算表 '!K28</f>
        <v>39631</v>
      </c>
      <c r="G28" s="3" t="s">
        <v>13</v>
      </c>
      <c r="H28" s="11">
        <f>'[1]评估计算表 '!J28</f>
        <v>83729</v>
      </c>
      <c r="I28" s="16">
        <f>'[1]评估计算表 '!P28</f>
        <v>0.12</v>
      </c>
      <c r="J28" s="17">
        <f t="shared" si="0"/>
        <v>10047.48</v>
      </c>
      <c r="K28" s="13">
        <f t="shared" si="1"/>
        <v>10000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</row>
    <row r="29" ht="27" customHeight="1" spans="1:249">
      <c r="A29" s="7">
        <f>'[1]评估计算表 '!A29</f>
        <v>26</v>
      </c>
      <c r="B29" s="8" t="str">
        <f>'[1]评估计算表 '!B29</f>
        <v>闽B811KE</v>
      </c>
      <c r="C29" s="9" t="str">
        <f>'[1]评估计算表 '!C29</f>
        <v>轿车</v>
      </c>
      <c r="D29" s="9" t="str">
        <f>'[1]评估计算表 '!D29</f>
        <v>骊威牌DFL7163AA</v>
      </c>
      <c r="E29" s="10">
        <v>1.6</v>
      </c>
      <c r="F29" s="8">
        <f>'[1]评估计算表 '!K29</f>
        <v>39436</v>
      </c>
      <c r="G29" s="3" t="s">
        <v>13</v>
      </c>
      <c r="H29" s="11">
        <f>'[1]评估计算表 '!J29</f>
        <v>65493</v>
      </c>
      <c r="I29" s="16">
        <f>'[1]评估计算表 '!P29</f>
        <v>0.13</v>
      </c>
      <c r="J29" s="17">
        <f t="shared" si="0"/>
        <v>8514.09</v>
      </c>
      <c r="K29" s="13">
        <f t="shared" si="1"/>
        <v>8500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</row>
    <row r="30" ht="27" customHeight="1" spans="1:249">
      <c r="A30" s="7">
        <f>'[1]评估计算表 '!A30</f>
        <v>27</v>
      </c>
      <c r="B30" s="8" t="str">
        <f>'[1]评估计算表 '!B30</f>
        <v>闽B769KE</v>
      </c>
      <c r="C30" s="9" t="str">
        <f>'[1]评估计算表 '!C30</f>
        <v>轿车</v>
      </c>
      <c r="D30" s="9" t="str">
        <f>'[1]评估计算表 '!D30</f>
        <v>别克牌SGM7180LE</v>
      </c>
      <c r="E30" s="10">
        <v>1.8</v>
      </c>
      <c r="F30" s="8">
        <f>'[1]评估计算表 '!K30</f>
        <v>39443</v>
      </c>
      <c r="G30" s="3" t="s">
        <v>13</v>
      </c>
      <c r="H30" s="11">
        <f>'[1]评估计算表 '!J30</f>
        <v>89808</v>
      </c>
      <c r="I30" s="16">
        <f>'[1]评估计算表 '!P30</f>
        <v>0.13</v>
      </c>
      <c r="J30" s="17">
        <f t="shared" si="0"/>
        <v>11675.04</v>
      </c>
      <c r="K30" s="13">
        <f t="shared" si="1"/>
        <v>11700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</row>
    <row r="31" ht="27" customHeight="1" spans="1:249">
      <c r="A31" s="7">
        <f>'[1]评估计算表 '!A31</f>
        <v>28</v>
      </c>
      <c r="B31" s="8" t="str">
        <f>'[1]评估计算表 '!B31</f>
        <v>闽B108KD</v>
      </c>
      <c r="C31" s="9" t="str">
        <f>'[1]评估计算表 '!C31</f>
        <v>小型普通客车</v>
      </c>
      <c r="D31" s="9" t="str">
        <f>'[1]评估计算表 '!D31</f>
        <v>北京现代BH6430MW</v>
      </c>
      <c r="E31" s="10">
        <v>2</v>
      </c>
      <c r="F31" s="8">
        <f>'[1]评估计算表 '!K31</f>
        <v>38940</v>
      </c>
      <c r="G31" s="3" t="s">
        <v>13</v>
      </c>
      <c r="H31" s="11">
        <f>'[1]评估计算表 '!J31</f>
        <v>114198</v>
      </c>
      <c r="I31" s="16">
        <f>'[1]评估计算表 '!P31</f>
        <v>0.09</v>
      </c>
      <c r="J31" s="17">
        <f t="shared" si="0"/>
        <v>10277.82</v>
      </c>
      <c r="K31" s="13">
        <f t="shared" si="1"/>
        <v>10300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</row>
    <row r="32" ht="27" customHeight="1" spans="1:249">
      <c r="A32" s="7">
        <f>'[1]评估计算表 '!A32</f>
        <v>29</v>
      </c>
      <c r="B32" s="8" t="str">
        <f>'[1]评估计算表 '!B32</f>
        <v>闽B398KE</v>
      </c>
      <c r="C32" s="9" t="str">
        <f>'[1]评估计算表 '!C32</f>
        <v>轿车</v>
      </c>
      <c r="D32" s="9" t="str">
        <f>'[1]评估计算表 '!D32</f>
        <v>帕萨特牌SVW7203EPI</v>
      </c>
      <c r="E32" s="10">
        <v>2</v>
      </c>
      <c r="F32" s="8">
        <f>'[1]评估计算表 '!K32</f>
        <v>39630</v>
      </c>
      <c r="G32" s="3" t="s">
        <v>13</v>
      </c>
      <c r="H32" s="11">
        <f>'[1]评估计算表 '!J32</f>
        <v>144592</v>
      </c>
      <c r="I32" s="16">
        <f>'[1]评估计算表 '!P32</f>
        <v>0.14</v>
      </c>
      <c r="J32" s="17">
        <f t="shared" si="0"/>
        <v>20242.88</v>
      </c>
      <c r="K32" s="13">
        <f t="shared" si="1"/>
        <v>20200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</row>
    <row r="33" ht="27" customHeight="1" spans="1:249">
      <c r="A33" s="7">
        <f>'[1]评估计算表 '!A33</f>
        <v>30</v>
      </c>
      <c r="B33" s="8" t="str">
        <f>'[1]评估计算表 '!B33</f>
        <v>闽B396KE</v>
      </c>
      <c r="C33" s="9" t="str">
        <f>'[1]评估计算表 '!C33</f>
        <v>轻型普通货车</v>
      </c>
      <c r="D33" s="9" t="str">
        <f>'[1]评估计算表 '!D33</f>
        <v>东风牌ZN1022U2N</v>
      </c>
      <c r="E33" s="10">
        <v>2.4</v>
      </c>
      <c r="F33" s="8">
        <f>'[1]评估计算表 '!K33</f>
        <v>40548</v>
      </c>
      <c r="G33" s="3" t="s">
        <v>13</v>
      </c>
      <c r="H33" s="11">
        <f>'[1]评估计算表 '!J33</f>
        <v>52576</v>
      </c>
      <c r="I33" s="16">
        <f>'[1]评估计算表 '!P33</f>
        <v>0.28</v>
      </c>
      <c r="J33" s="17">
        <f t="shared" si="0"/>
        <v>14721.28</v>
      </c>
      <c r="K33" s="13">
        <f t="shared" si="1"/>
        <v>14700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</row>
    <row r="34" ht="27" customHeight="1" spans="1:249">
      <c r="A34" s="7">
        <f>'[1]评估计算表 '!A34</f>
        <v>31</v>
      </c>
      <c r="B34" s="8" t="str">
        <f>'[1]评估计算表 '!B34</f>
        <v>闽B395KE</v>
      </c>
      <c r="C34" s="9" t="str">
        <f>'[1]评估计算表 '!C34</f>
        <v>轿车</v>
      </c>
      <c r="D34" s="9" t="str">
        <f>'[1]评估计算表 '!D34</f>
        <v>中华牌SY7182SH</v>
      </c>
      <c r="E34" s="10">
        <v>1.8</v>
      </c>
      <c r="F34" s="8">
        <f>'[1]评估计算表 '!K34</f>
        <v>39429</v>
      </c>
      <c r="G34" s="3" t="s">
        <v>13</v>
      </c>
      <c r="H34" s="11">
        <f>'[1]评估计算表 '!J34</f>
        <v>80690</v>
      </c>
      <c r="I34" s="16">
        <f>'[1]评估计算表 '!P34</f>
        <v>0.09</v>
      </c>
      <c r="J34" s="17">
        <f t="shared" si="0"/>
        <v>7262.1</v>
      </c>
      <c r="K34" s="13">
        <f t="shared" si="1"/>
        <v>7300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</row>
    <row r="35" ht="27" customHeight="1" spans="1:249">
      <c r="A35" s="7">
        <f>'[1]评估计算表 '!A35</f>
        <v>32</v>
      </c>
      <c r="B35" s="8" t="str">
        <f>'[1]评估计算表 '!B35</f>
        <v>闽B788KE</v>
      </c>
      <c r="C35" s="9" t="str">
        <f>'[1]评估计算表 '!C35</f>
        <v>轿车</v>
      </c>
      <c r="D35" s="9" t="str">
        <f>'[1]评估计算表 '!D35</f>
        <v>捷达FV7160GIX</v>
      </c>
      <c r="E35" s="10">
        <v>1.6</v>
      </c>
      <c r="F35" s="8">
        <f>'[1]评估计算表 '!K35</f>
        <v>37741</v>
      </c>
      <c r="G35" s="3" t="s">
        <v>13</v>
      </c>
      <c r="H35" s="11">
        <f>'[1]评估计算表 '!J35</f>
        <v>68381</v>
      </c>
      <c r="I35" s="16">
        <f>'[1]评估计算表 '!P35</f>
        <v>0.05</v>
      </c>
      <c r="J35" s="17">
        <f t="shared" si="0"/>
        <v>3419.05</v>
      </c>
      <c r="K35" s="13">
        <f t="shared" si="1"/>
        <v>3400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</row>
    <row r="36" ht="27" customHeight="1" spans="1:249">
      <c r="A36" s="7">
        <f>'[1]评估计算表 '!A36</f>
        <v>33</v>
      </c>
      <c r="B36" s="8" t="str">
        <f>'[1]评估计算表 '!B36</f>
        <v>闽B686KD</v>
      </c>
      <c r="C36" s="9" t="str">
        <f>'[1]评估计算表 '!C36</f>
        <v>轻型普通货车</v>
      </c>
      <c r="D36" s="9" t="str">
        <f>'[1]评估计算表 '!D36</f>
        <v>尼桑牌ZN1022U2G3</v>
      </c>
      <c r="E36" s="10">
        <v>2.4</v>
      </c>
      <c r="F36" s="8">
        <f>'[1]评估计算表 '!K36</f>
        <v>40417</v>
      </c>
      <c r="G36" s="3" t="s">
        <v>13</v>
      </c>
      <c r="H36" s="11">
        <f>'[1]评估计算表 '!J36</f>
        <v>105764</v>
      </c>
      <c r="I36" s="16">
        <f>'[1]评估计算表 '!P36</f>
        <v>0.17</v>
      </c>
      <c r="J36" s="17">
        <f t="shared" si="0"/>
        <v>17979.88</v>
      </c>
      <c r="K36" s="13">
        <f t="shared" si="1"/>
        <v>18000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</row>
    <row r="37" ht="27" customHeight="1" spans="1:249">
      <c r="A37" s="7">
        <f>'[1]评估计算表 '!A37</f>
        <v>34</v>
      </c>
      <c r="B37" s="8" t="str">
        <f>'[1]评估计算表 '!B37</f>
        <v>闽B597KE</v>
      </c>
      <c r="C37" s="9" t="str">
        <f>'[1]评估计算表 '!C37</f>
        <v>小型轿车</v>
      </c>
      <c r="D37" s="9" t="str">
        <f>'[1]评估计算表 '!D37</f>
        <v>桑塔纳牌SVW7182QQD</v>
      </c>
      <c r="E37" s="10">
        <v>1.8</v>
      </c>
      <c r="F37" s="8">
        <f>'[1]评估计算表 '!K37</f>
        <v>40235</v>
      </c>
      <c r="G37" s="3" t="s">
        <v>13</v>
      </c>
      <c r="H37" s="11">
        <f>'[1]评估计算表 '!J37</f>
        <v>74687</v>
      </c>
      <c r="I37" s="16">
        <f>'[1]评估计算表 '!P37</f>
        <v>0.24</v>
      </c>
      <c r="J37" s="17">
        <f t="shared" si="0"/>
        <v>17924.88</v>
      </c>
      <c r="K37" s="13">
        <f t="shared" si="1"/>
        <v>17900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</row>
    <row r="38" ht="27" customHeight="1" spans="1:249">
      <c r="A38" s="7">
        <f>'[1]评估计算表 '!A38</f>
        <v>35</v>
      </c>
      <c r="B38" s="8" t="str">
        <f>'[1]评估计算表 '!B38</f>
        <v>闽B335KE</v>
      </c>
      <c r="C38" s="9" t="str">
        <f>'[1]评估计算表 '!C38</f>
        <v>轿车</v>
      </c>
      <c r="D38" s="9" t="str">
        <f>'[1]评估计算表 '!D38</f>
        <v>桑塔纳牌SVW7182CQI</v>
      </c>
      <c r="E38" s="10">
        <v>1.8</v>
      </c>
      <c r="F38" s="8">
        <f>'[1]评估计算表 '!K38</f>
        <v>39226</v>
      </c>
      <c r="G38" s="3" t="s">
        <v>13</v>
      </c>
      <c r="H38" s="11">
        <f>'[1]评估计算表 '!J38</f>
        <v>89960</v>
      </c>
      <c r="I38" s="16">
        <f>'[1]评估计算表 '!P38</f>
        <v>0.05</v>
      </c>
      <c r="J38" s="17">
        <f t="shared" si="0"/>
        <v>4498</v>
      </c>
      <c r="K38" s="13">
        <f t="shared" si="1"/>
        <v>4500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</row>
    <row r="39" ht="27" customHeight="1" spans="1:249">
      <c r="A39" s="7">
        <f>'[1]评估计算表 '!A39</f>
        <v>36</v>
      </c>
      <c r="B39" s="8" t="str">
        <f>'[1]评估计算表 '!B39</f>
        <v>闽B070KE</v>
      </c>
      <c r="C39" s="9" t="str">
        <f>'[1]评估计算表 '!C39</f>
        <v>小型普通客车</v>
      </c>
      <c r="D39" s="9" t="str">
        <f>'[1]评估计算表 '!D39</f>
        <v>北京现代BH6430MW</v>
      </c>
      <c r="E39" s="10">
        <v>2</v>
      </c>
      <c r="F39" s="8">
        <f>'[1]评估计算表 '!K39</f>
        <v>39503</v>
      </c>
      <c r="G39" s="3" t="s">
        <v>13</v>
      </c>
      <c r="H39" s="11">
        <f>'[1]评估计算表 '!J39</f>
        <v>114198</v>
      </c>
      <c r="I39" s="16">
        <f>'[1]评估计算表 '!P39</f>
        <v>0.05</v>
      </c>
      <c r="J39" s="17">
        <f t="shared" si="0"/>
        <v>5709.9</v>
      </c>
      <c r="K39" s="13">
        <f t="shared" si="1"/>
        <v>5700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</row>
    <row r="40" ht="27" customHeight="1" spans="1:249">
      <c r="A40" s="7">
        <f>'[1]评估计算表 '!A40</f>
        <v>37</v>
      </c>
      <c r="B40" s="8" t="str">
        <f>'[1]评估计算表 '!B40</f>
        <v>闽B316KD</v>
      </c>
      <c r="C40" s="9" t="str">
        <f>'[1]评估计算表 '!C40</f>
        <v>小型专用客车</v>
      </c>
      <c r="D40" s="9" t="str">
        <f>'[1]评估计算表 '!D40</f>
        <v>依维柯牌NJ5045XXCNS</v>
      </c>
      <c r="E40" s="10">
        <v>2.8</v>
      </c>
      <c r="F40" s="8">
        <f>'[1]评估计算表 '!K40</f>
        <v>41392</v>
      </c>
      <c r="G40" s="3" t="s">
        <v>13</v>
      </c>
      <c r="H40" s="11">
        <f>'[1]评估计算表 '!J40</f>
        <v>91404</v>
      </c>
      <c r="I40" s="16">
        <f>'[1]评估计算表 '!P40</f>
        <v>0.26</v>
      </c>
      <c r="J40" s="17">
        <f t="shared" si="0"/>
        <v>23765.04</v>
      </c>
      <c r="K40" s="13">
        <f t="shared" si="1"/>
        <v>23800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</row>
    <row r="41" ht="27" customHeight="1" spans="1:249">
      <c r="A41" s="7">
        <f>'[1]评估计算表 '!A41</f>
        <v>38</v>
      </c>
      <c r="B41" s="8" t="str">
        <f>'[1]评估计算表 '!B41</f>
        <v>闽B500KE</v>
      </c>
      <c r="C41" s="9" t="str">
        <f>'[1]评估计算表 '!C41</f>
        <v>轻型普通货车</v>
      </c>
      <c r="D41" s="9" t="str">
        <f>'[1]评估计算表 '!D41</f>
        <v>东风牌ZN1022U2N</v>
      </c>
      <c r="E41" s="10">
        <v>2.4</v>
      </c>
      <c r="F41" s="8">
        <f>'[1]评估计算表 '!K41</f>
        <v>40548</v>
      </c>
      <c r="G41" s="3" t="s">
        <v>13</v>
      </c>
      <c r="H41" s="11">
        <f>'[1]评估计算表 '!J41</f>
        <v>52576</v>
      </c>
      <c r="I41" s="16">
        <f>'[1]评估计算表 '!P41</f>
        <v>0.15</v>
      </c>
      <c r="J41" s="17">
        <f t="shared" si="0"/>
        <v>7886.4</v>
      </c>
      <c r="K41" s="13">
        <f t="shared" si="1"/>
        <v>7900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</row>
    <row r="42" ht="27" customHeight="1" spans="1:249">
      <c r="A42" s="7">
        <f>'[1]评估计算表 '!A42</f>
        <v>39</v>
      </c>
      <c r="B42" s="8" t="str">
        <f>'[1]评估计算表 '!B42</f>
        <v>闽B309KE</v>
      </c>
      <c r="C42" s="9" t="str">
        <f>'[1]评估计算表 '!C42</f>
        <v>轻型普通货车</v>
      </c>
      <c r="D42" s="9" t="str">
        <f>'[1]评估计算表 '!D42</f>
        <v>东南牌DN6442C</v>
      </c>
      <c r="E42" s="10">
        <v>2</v>
      </c>
      <c r="F42" s="8">
        <f>'[1]评估计算表 '!K42</f>
        <v>40548</v>
      </c>
      <c r="G42" s="3" t="s">
        <v>13</v>
      </c>
      <c r="H42" s="11">
        <f>'[1]评估计算表 '!J42</f>
        <v>91328</v>
      </c>
      <c r="I42" s="16">
        <f>'[1]评估计算表 '!P42</f>
        <v>0.18</v>
      </c>
      <c r="J42" s="17">
        <f t="shared" si="0"/>
        <v>16439.04</v>
      </c>
      <c r="K42" s="13">
        <f t="shared" si="1"/>
        <v>16400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</row>
    <row r="43" ht="27" customHeight="1" spans="1:249">
      <c r="A43" s="7">
        <f>'[1]评估计算表 '!A43</f>
        <v>40</v>
      </c>
      <c r="B43" s="8" t="str">
        <f>'[1]评估计算表 '!B43</f>
        <v>闽B356KE</v>
      </c>
      <c r="C43" s="9" t="str">
        <f>'[1]评估计算表 '!C43</f>
        <v>小型普通客车</v>
      </c>
      <c r="D43" s="9" t="str">
        <f>'[1]评估计算表 '!D43</f>
        <v>猎豹CFA6470G</v>
      </c>
      <c r="E43" s="10">
        <v>2.4</v>
      </c>
      <c r="F43" s="8">
        <f>'[1]评估计算表 '!K43</f>
        <v>38115</v>
      </c>
      <c r="G43" s="3" t="s">
        <v>13</v>
      </c>
      <c r="H43" s="11">
        <f>'[1]评估计算表 '!J43</f>
        <v>108044</v>
      </c>
      <c r="I43" s="16">
        <f>'[1]评估计算表 '!P43</f>
        <v>0.05</v>
      </c>
      <c r="J43" s="17">
        <f t="shared" si="0"/>
        <v>5402.2</v>
      </c>
      <c r="K43" s="13">
        <f t="shared" si="1"/>
        <v>5400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</row>
    <row r="44" ht="27" customHeight="1" spans="1:249">
      <c r="A44" s="7">
        <f>'[1]评估计算表 '!A44</f>
        <v>41</v>
      </c>
      <c r="B44" s="8" t="str">
        <f>'[1]评估计算表 '!B44</f>
        <v>闽B308KD</v>
      </c>
      <c r="C44" s="9" t="str">
        <f>'[1]评估计算表 '!C44</f>
        <v>轻型普通货车</v>
      </c>
      <c r="D44" s="9" t="str">
        <f>'[1]评估计算表 '!D44</f>
        <v>江淮牌HFC1027EIRT</v>
      </c>
      <c r="E44" s="10">
        <v>2.2</v>
      </c>
      <c r="F44" s="8">
        <f>'[1]评估计算表 '!K44</f>
        <v>40624</v>
      </c>
      <c r="G44" s="3" t="s">
        <v>13</v>
      </c>
      <c r="H44" s="11">
        <f>'[1]评估计算表 '!J44</f>
        <v>54856</v>
      </c>
      <c r="I44" s="16">
        <f>'[1]评估计算表 '!P44</f>
        <v>0.26</v>
      </c>
      <c r="J44" s="17">
        <f t="shared" si="0"/>
        <v>14262.56</v>
      </c>
      <c r="K44" s="13">
        <f t="shared" si="1"/>
        <v>14300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</row>
    <row r="45" ht="27" customHeight="1" spans="1:249">
      <c r="A45" s="7">
        <f>'[1]评估计算表 '!A45</f>
        <v>42</v>
      </c>
      <c r="B45" s="8" t="str">
        <f>'[1]评估计算表 '!B45</f>
        <v>闽B896KD</v>
      </c>
      <c r="C45" s="9" t="str">
        <f>'[1]评估计算表 '!C45</f>
        <v>轻型普通货车</v>
      </c>
      <c r="D45" s="9" t="str">
        <f>'[1]评估计算表 '!D45</f>
        <v>尼桑牌ZN1022U2G3</v>
      </c>
      <c r="E45" s="10">
        <v>2.4</v>
      </c>
      <c r="F45" s="8">
        <f>'[1]评估计算表 '!K45</f>
        <v>40716</v>
      </c>
      <c r="G45" s="3" t="s">
        <v>13</v>
      </c>
      <c r="H45" s="11">
        <f>'[1]评估计算表 '!J45</f>
        <v>105764</v>
      </c>
      <c r="I45" s="16">
        <f>'[1]评估计算表 '!P45</f>
        <v>0.24</v>
      </c>
      <c r="J45" s="17">
        <f t="shared" si="0"/>
        <v>25383.36</v>
      </c>
      <c r="K45" s="13">
        <f t="shared" si="1"/>
        <v>25400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</row>
    <row r="46" ht="27" customHeight="1" spans="1:249">
      <c r="A46" s="7">
        <f>'[1]评估计算表 '!A46</f>
        <v>43</v>
      </c>
      <c r="B46" s="8" t="str">
        <f>'[1]评估计算表 '!B46</f>
        <v>闽B328KD</v>
      </c>
      <c r="C46" s="9" t="str">
        <f>'[1]评估计算表 '!C46</f>
        <v>小型普通客车</v>
      </c>
      <c r="D46" s="9" t="str">
        <f>'[1]评估计算表 '!D46</f>
        <v>别克牌SGM6517GL8</v>
      </c>
      <c r="E46" s="10">
        <v>3</v>
      </c>
      <c r="F46" s="8">
        <f>'[1]评估计算表 '!K46</f>
        <v>39022</v>
      </c>
      <c r="G46" s="3" t="s">
        <v>13</v>
      </c>
      <c r="H46" s="11">
        <f>'[1]评估计算表 '!J46</f>
        <v>174985</v>
      </c>
      <c r="I46" s="16">
        <f>'[1]评估计算表 '!P46</f>
        <v>0.11</v>
      </c>
      <c r="J46" s="17">
        <f t="shared" si="0"/>
        <v>19248.35</v>
      </c>
      <c r="K46" s="13">
        <f t="shared" si="1"/>
        <v>19200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</row>
  </sheetData>
  <mergeCells count="9">
    <mergeCell ref="A1:K1"/>
    <mergeCell ref="H2:K2"/>
    <mergeCell ref="A2:A3"/>
    <mergeCell ref="B2:B3"/>
    <mergeCell ref="C2:C3"/>
    <mergeCell ref="D2:D3"/>
    <mergeCell ref="E2:E3"/>
    <mergeCell ref="F2:F3"/>
    <mergeCell ref="G2:G3"/>
  </mergeCells>
  <pageMargins left="0.511805555555556" right="0.75" top="0.472222222222222" bottom="0.118055555555556" header="0.865972222222222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qzuser</cp:lastModifiedBy>
  <dcterms:created xsi:type="dcterms:W3CDTF">2018-06-13T07:57:00Z</dcterms:created>
  <dcterms:modified xsi:type="dcterms:W3CDTF">2018-06-19T03:31:02Z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